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Formulari" sheetId="5" r:id="rId1"/>
    <sheet name="Calculs" sheetId="4" state="hidden" r:id="rId2"/>
  </sheets>
  <calcPr calcId="125725"/>
</workbook>
</file>

<file path=xl/calcChain.xml><?xml version="1.0" encoding="utf-8"?>
<calcChain xmlns="http://schemas.openxmlformats.org/spreadsheetml/2006/main">
  <c r="C15" i="5"/>
  <c r="A15" i="4"/>
  <c r="E9" s="1"/>
  <c r="A12"/>
  <c r="B9" l="1"/>
  <c r="H9"/>
  <c r="D9"/>
  <c r="J9"/>
  <c r="F9"/>
  <c r="C9"/>
  <c r="I9"/>
  <c r="G9"/>
  <c r="K9" l="1"/>
  <c r="B18"/>
  <c r="K10" l="1"/>
  <c r="B18" i="5" s="1"/>
  <c r="B21" s="1"/>
</calcChain>
</file>

<file path=xl/sharedStrings.xml><?xml version="1.0" encoding="utf-8"?>
<sst xmlns="http://schemas.openxmlformats.org/spreadsheetml/2006/main" count="16" uniqueCount="16">
  <si>
    <t>Membres</t>
  </si>
  <si>
    <t>Renda</t>
  </si>
  <si>
    <t>Preu per fill</t>
  </si>
  <si>
    <t>Renda Pare/Mare/Tutor 1</t>
  </si>
  <si>
    <t>Renda Pare/Mare/Tutor 2</t>
  </si>
  <si>
    <t>Nombre de fills a inscriure a l'escola Bressol</t>
  </si>
  <si>
    <t>Import mensual per fill</t>
  </si>
  <si>
    <t>Import mensual amb tots els fills a la bressol</t>
  </si>
  <si>
    <t>NOTA: En aquests càlculs no hi ha contemplats els menjars que són de 5,65€ per àpat</t>
  </si>
  <si>
    <t>1 fill</t>
  </si>
  <si>
    <t>Dos o més fills concurrents</t>
  </si>
  <si>
    <t>AJUNTAMENT D'ARENYS DE MAR</t>
  </si>
  <si>
    <t>REGIDORIA D'EDUCACIÓ</t>
  </si>
  <si>
    <t>CÀLCUL TARIFA ESCOLA BRESSOL</t>
  </si>
  <si>
    <t>Membres de la Unitat Familiar</t>
  </si>
  <si>
    <t xml:space="preserve"> (pare/mare/tutor, fills menors 25 anys o majors de 25 amb discapacitat)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</si>
</sst>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6" fillId="0" borderId="0" xfId="0" applyFont="1" applyProtection="1">
      <protection hidden="1"/>
    </xf>
    <xf numFmtId="0" fontId="5" fillId="2" borderId="1" xfId="0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topLeftCell="A2" zoomScaleNormal="100" workbookViewId="0">
      <selection activeCell="B22" sqref="B22"/>
    </sheetView>
  </sheetViews>
  <sheetFormatPr baseColWidth="10" defaultRowHeight="15"/>
  <cols>
    <col min="1" max="1" width="64.42578125" customWidth="1"/>
    <col min="2" max="2" width="13.5703125" customWidth="1"/>
    <col min="3" max="3" width="11.85546875" bestFit="1" customWidth="1"/>
  </cols>
  <sheetData>
    <row r="1" spans="1:6" ht="45" customHeight="1">
      <c r="A1" s="7" t="s">
        <v>11</v>
      </c>
      <c r="D1" s="8" t="s">
        <v>13</v>
      </c>
    </row>
    <row r="2" spans="1:6" ht="18.75">
      <c r="A2" s="6" t="s">
        <v>12</v>
      </c>
    </row>
    <row r="6" spans="1:6">
      <c r="A6" s="4" t="s">
        <v>3</v>
      </c>
      <c r="B6" s="9">
        <v>0</v>
      </c>
    </row>
    <row r="9" spans="1:6">
      <c r="A9" s="4" t="s">
        <v>4</v>
      </c>
      <c r="B9" s="9">
        <v>0</v>
      </c>
    </row>
    <row r="11" spans="1:6">
      <c r="F11" s="1"/>
    </row>
    <row r="12" spans="1:6">
      <c r="A12" s="5" t="s">
        <v>14</v>
      </c>
      <c r="B12" s="10">
        <v>0</v>
      </c>
    </row>
    <row r="13" spans="1:6">
      <c r="A13" t="s">
        <v>15</v>
      </c>
    </row>
    <row r="15" spans="1:6">
      <c r="A15" s="5" t="s">
        <v>5</v>
      </c>
      <c r="B15" s="10">
        <v>0</v>
      </c>
      <c r="C15" s="11" t="str">
        <f>IF(AND(B15=0,B12=0)," ",IF(AND(B15=0,B12&gt;1),"Hi ha un error! ",IF(B12&lt;2,"Hi ha un error!",(IF(B15&lt;B12,"","Hi ha un error!")))))</f>
        <v xml:space="preserve"> </v>
      </c>
    </row>
    <row r="18" spans="1:2">
      <c r="A18" s="5" t="s">
        <v>6</v>
      </c>
      <c r="B18" s="12">
        <f>IF(B15&gt;1,Calculs!K10,Calculs!K9)</f>
        <v>0</v>
      </c>
    </row>
    <row r="21" spans="1:2">
      <c r="A21" s="5" t="s">
        <v>7</v>
      </c>
      <c r="B21" s="12">
        <f>B18*B15</f>
        <v>0</v>
      </c>
    </row>
    <row r="23" spans="1:2">
      <c r="A23" t="s">
        <v>8</v>
      </c>
    </row>
  </sheetData>
  <sheetProtection password="8FF6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8"/>
  <sheetViews>
    <sheetView workbookViewId="0">
      <selection activeCell="A15" sqref="A15"/>
    </sheetView>
  </sheetViews>
  <sheetFormatPr baseColWidth="10" defaultRowHeight="15"/>
  <cols>
    <col min="1" max="1" width="15.7109375" style="2" customWidth="1"/>
    <col min="2" max="10" width="11.7109375" style="2" bestFit="1" customWidth="1"/>
    <col min="11" max="16384" width="11.42578125" style="2"/>
  </cols>
  <sheetData>
    <row r="2" spans="1:11"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</row>
    <row r="3" spans="1:11">
      <c r="B3" s="3">
        <v>5000000</v>
      </c>
      <c r="C3" s="3">
        <v>5000000</v>
      </c>
      <c r="D3" s="3">
        <v>5000000</v>
      </c>
      <c r="E3" s="3">
        <v>5000000</v>
      </c>
      <c r="F3" s="3">
        <v>5000000</v>
      </c>
      <c r="G3" s="3">
        <v>5000000</v>
      </c>
      <c r="H3" s="3">
        <v>5000000</v>
      </c>
      <c r="I3" s="3">
        <v>5000000</v>
      </c>
      <c r="J3" s="3">
        <v>5000000</v>
      </c>
      <c r="K3" s="2">
        <v>183.6</v>
      </c>
    </row>
    <row r="4" spans="1:11">
      <c r="B4" s="3">
        <v>47806.38</v>
      </c>
      <c r="C4" s="3">
        <v>57367.66</v>
      </c>
      <c r="D4" s="3">
        <v>66928.929999999993</v>
      </c>
      <c r="E4" s="3">
        <v>76490.210000000006</v>
      </c>
      <c r="F4" s="3">
        <v>86051.48</v>
      </c>
      <c r="G4" s="3">
        <v>95612.76</v>
      </c>
      <c r="H4" s="3">
        <v>105174.04</v>
      </c>
      <c r="I4" s="3">
        <v>114735.31</v>
      </c>
      <c r="J4" s="3">
        <v>124296.59</v>
      </c>
      <c r="K4" s="2">
        <v>168.3</v>
      </c>
    </row>
    <row r="5" spans="1:11">
      <c r="B5" s="3">
        <v>35854.79</v>
      </c>
      <c r="C5" s="3">
        <v>43025.74</v>
      </c>
      <c r="D5" s="3">
        <v>50196.7</v>
      </c>
      <c r="E5" s="3">
        <v>57367.66</v>
      </c>
      <c r="F5" s="3">
        <v>64538.61</v>
      </c>
      <c r="G5" s="3">
        <v>71709.570000000007</v>
      </c>
      <c r="H5" s="3">
        <v>78880.53</v>
      </c>
      <c r="I5" s="3">
        <v>86051.48</v>
      </c>
      <c r="J5" s="3">
        <v>93222.44</v>
      </c>
      <c r="K5" s="2">
        <v>153</v>
      </c>
    </row>
    <row r="6" spans="1:11">
      <c r="B6" s="3">
        <v>23903.19</v>
      </c>
      <c r="C6" s="3">
        <v>28683.83</v>
      </c>
      <c r="D6" s="3">
        <v>33464.47</v>
      </c>
      <c r="E6" s="3">
        <v>38245.1</v>
      </c>
      <c r="F6" s="3">
        <v>43025.74</v>
      </c>
      <c r="G6" s="3">
        <v>47806.38</v>
      </c>
      <c r="H6" s="3">
        <v>52587.02</v>
      </c>
      <c r="I6" s="3">
        <v>57367.66</v>
      </c>
      <c r="J6" s="3">
        <v>62148.29</v>
      </c>
      <c r="K6" s="2">
        <v>137.4</v>
      </c>
    </row>
    <row r="7" spans="1:11">
      <c r="B7" s="3">
        <v>19927.39</v>
      </c>
      <c r="C7" s="3">
        <v>21512.87</v>
      </c>
      <c r="D7" s="3">
        <v>25098.35</v>
      </c>
      <c r="E7" s="3">
        <v>28683.83</v>
      </c>
      <c r="F7" s="3">
        <v>32269.31</v>
      </c>
      <c r="G7" s="3">
        <v>65854.789999999994</v>
      </c>
      <c r="H7" s="3">
        <v>39440.26</v>
      </c>
      <c r="I7" s="3">
        <v>43025.74</v>
      </c>
      <c r="J7" s="3">
        <v>46611.22</v>
      </c>
      <c r="K7" s="2">
        <v>122.4</v>
      </c>
    </row>
    <row r="8" spans="1:11">
      <c r="B8" s="3">
        <v>11951.6</v>
      </c>
      <c r="C8" s="3">
        <v>14341.91</v>
      </c>
      <c r="D8" s="3">
        <v>16732.23</v>
      </c>
      <c r="E8" s="3">
        <v>19122.55</v>
      </c>
      <c r="F8" s="3">
        <v>21512.87</v>
      </c>
      <c r="G8" s="3">
        <v>23903.19</v>
      </c>
      <c r="H8" s="3">
        <v>26293.51</v>
      </c>
      <c r="I8" s="3">
        <v>28683.83</v>
      </c>
      <c r="J8" s="3">
        <v>31074.15</v>
      </c>
      <c r="K8" s="2">
        <v>50</v>
      </c>
    </row>
    <row r="9" spans="1:11">
      <c r="A9" s="2" t="s">
        <v>9</v>
      </c>
      <c r="B9" s="2" t="b">
        <f>IF($A$15=B2,INDEX($K$3:$K$8,MATCH($A$12,B3:B8,-1),0))</f>
        <v>0</v>
      </c>
      <c r="C9" s="2" t="b">
        <f>IF($A$15=C2,INDEX($K$3:$K$8,MATCH($A$12,C3:C8,-1),0))</f>
        <v>0</v>
      </c>
      <c r="D9" s="2" t="b">
        <f t="shared" ref="D9:J9" si="0">IF($A$15=D2,INDEX($K$3:$K$8,MATCH($A$12,D3:D8,-1),0))</f>
        <v>0</v>
      </c>
      <c r="E9" s="2" t="b">
        <f t="shared" si="0"/>
        <v>0</v>
      </c>
      <c r="F9" s="2" t="b">
        <f t="shared" si="0"/>
        <v>0</v>
      </c>
      <c r="G9" s="2" t="b">
        <f t="shared" si="0"/>
        <v>0</v>
      </c>
      <c r="H9" s="2" t="b">
        <f t="shared" si="0"/>
        <v>0</v>
      </c>
      <c r="I9" s="2" t="b">
        <f t="shared" si="0"/>
        <v>0</v>
      </c>
      <c r="J9" s="2" t="b">
        <f t="shared" si="0"/>
        <v>0</v>
      </c>
      <c r="K9" s="2">
        <f>SUM(B9:J9)</f>
        <v>0</v>
      </c>
    </row>
    <row r="10" spans="1:11">
      <c r="A10" s="2" t="s">
        <v>10</v>
      </c>
      <c r="K10" s="2">
        <f>IF(K9=K3,K4,(IF(K9=K4,K5,(IF(K9=K5,K6,(IF(K9=K6,K7,(IF(K9=K7,K8,K9)))))))))</f>
        <v>0</v>
      </c>
    </row>
    <row r="11" spans="1:11">
      <c r="A11" s="2" t="s">
        <v>1</v>
      </c>
    </row>
    <row r="12" spans="1:11">
      <c r="A12" s="2">
        <f>SUM(Formulari!B6+Formulari!B9)</f>
        <v>0</v>
      </c>
    </row>
    <row r="14" spans="1:11">
      <c r="A14" s="2" t="s">
        <v>0</v>
      </c>
    </row>
    <row r="15" spans="1:11">
      <c r="A15" s="2">
        <f>Formulari!B12</f>
        <v>0</v>
      </c>
    </row>
    <row r="18" spans="1:2">
      <c r="A18" s="2" t="s">
        <v>2</v>
      </c>
      <c r="B18" s="2">
        <f>SUM(B9:J9)</f>
        <v>0</v>
      </c>
    </row>
  </sheetData>
  <sheetProtection password="8FF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</vt:lpstr>
      <vt:lpstr>Calculs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Vinyes</dc:creator>
  <cp:lastModifiedBy>Ramon Vinyes</cp:lastModifiedBy>
  <dcterms:created xsi:type="dcterms:W3CDTF">2017-07-29T08:09:01Z</dcterms:created>
  <dcterms:modified xsi:type="dcterms:W3CDTF">2017-07-31T22:53:05Z</dcterms:modified>
</cp:coreProperties>
</file>